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LDF\"/>
    </mc:Choice>
  </mc:AlternateContent>
  <xr:revisionPtr revIDLastSave="0" documentId="13_ncr:1_{7325D3BE-8DCD-4E5F-8913-E07AC9A370A4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9" i="1" l="1"/>
  <c r="H150" i="1"/>
  <c r="H148" i="1"/>
  <c r="H140" i="1"/>
  <c r="H141" i="1"/>
  <c r="H142" i="1"/>
  <c r="H143" i="1"/>
  <c r="H144" i="1"/>
  <c r="H145" i="1"/>
  <c r="H146" i="1"/>
  <c r="H139" i="1"/>
  <c r="H79" i="1"/>
  <c r="H80" i="1"/>
  <c r="H81" i="1"/>
  <c r="H82" i="1"/>
  <c r="H83" i="1"/>
  <c r="H78" i="1"/>
  <c r="H75" i="1"/>
  <c r="H76" i="1"/>
  <c r="H74" i="1"/>
  <c r="H66" i="1"/>
  <c r="H67" i="1"/>
  <c r="H68" i="1"/>
  <c r="H69" i="1"/>
  <c r="H70" i="1"/>
  <c r="H71" i="1"/>
  <c r="H72" i="1"/>
  <c r="H65" i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E80" i="1"/>
  <c r="E81" i="1"/>
  <c r="E82" i="1"/>
  <c r="E83" i="1"/>
  <c r="E84" i="1"/>
  <c r="H84" i="1" s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F10" i="1" s="1"/>
  <c r="E20" i="1"/>
  <c r="D20" i="1"/>
  <c r="C20" i="1"/>
  <c r="H12" i="1"/>
  <c r="G12" i="1"/>
  <c r="F12" i="1"/>
  <c r="E12" i="1"/>
  <c r="D12" i="1"/>
  <c r="C12" i="1"/>
  <c r="G85" i="1" l="1"/>
  <c r="C85" i="1"/>
  <c r="G10" i="1"/>
  <c r="D85" i="1"/>
  <c r="F85" i="1"/>
  <c r="F160" i="1" s="1"/>
  <c r="H85" i="1"/>
  <c r="C10" i="1"/>
  <c r="D10" i="1"/>
  <c r="H10" i="1"/>
  <c r="E85" i="1"/>
  <c r="E10" i="1"/>
  <c r="G160" i="1" l="1"/>
  <c r="C160" i="1"/>
  <c r="D160" i="1"/>
  <c r="H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<sst xmlns="http://schemas.openxmlformats.org/spreadsheetml/2006/main" count="163" uniqueCount="90">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</sst>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161745</xdr:colOff>
      <xdr:row>1</xdr:row>
      <xdr:rowOff>116815</xdr:rowOff>
    </xdr:from>
    <xdr:to>
      <xdr:col>1</xdr:col>
      <xdr:colOff>1635424</xdr:colOff>
      <xdr:row>5</xdr:row>
      <xdr:rowOff>92273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90DBBA-60A3-C565-FB94-0009391A0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363" y="305518"/>
          <a:ext cx="1473679" cy="622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126" zoomScale="120" zoomScaleNormal="120" workbookViewId="0">
      <selection activeCell="D41" sqref="D41:D47"/>
    </sheetView>
  </sheetViews>
  <sheetFormatPr baseColWidth="10" defaultColWidth="11.42578125" defaultRowHeight="12" x14ac:dyDescent="0.2"/>
  <cols>
    <col min="1" max="1" width="3.5703125" style="1" customWidth="1"/>
    <col min="2" max="2" width="62.85546875" style="1" bestFit="1" customWidth="1"/>
    <col min="3" max="8" width="15.140625" style="1" bestFit="1" customWidth="1"/>
    <col min="9" max="9" width="24.5703125" style="1" bestFit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2786428812.3699999</v>
      </c>
      <c r="D10" s="8">
        <f>SUM(D12,D20,D30,D40,D50,D60,D64,D73,D77)</f>
        <v>788296328.7099998</v>
      </c>
      <c r="E10" s="24">
        <f t="shared" ref="E10:H10" si="0">SUM(E12,E20,E30,E40,E50,E60,E64,E73,E77)</f>
        <v>3574725141.0799994</v>
      </c>
      <c r="F10" s="8">
        <f t="shared" si="0"/>
        <v>1645824650.3399999</v>
      </c>
      <c r="G10" s="8">
        <f t="shared" si="0"/>
        <v>1620132651.2099996</v>
      </c>
      <c r="H10" s="24">
        <f t="shared" si="0"/>
        <v>1928900490.7399998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683496598.29000008</v>
      </c>
      <c r="D12" s="7">
        <f>SUM(D13:D19)</f>
        <v>-53234589.79999999</v>
      </c>
      <c r="E12" s="25">
        <f t="shared" ref="E12:H12" si="1">SUM(E13:E19)</f>
        <v>630262008.49000001</v>
      </c>
      <c r="F12" s="7">
        <f t="shared" si="1"/>
        <v>613798008.48999989</v>
      </c>
      <c r="G12" s="7">
        <f t="shared" si="1"/>
        <v>613650782.89999998</v>
      </c>
      <c r="H12" s="25">
        <f t="shared" si="1"/>
        <v>16464000.000000015</v>
      </c>
    </row>
    <row r="13" spans="2:9" x14ac:dyDescent="0.2">
      <c r="B13" s="10" t="s">
        <v>14</v>
      </c>
      <c r="C13" s="22">
        <v>164922549.24000001</v>
      </c>
      <c r="D13" s="22">
        <v>-5001817.1699999981</v>
      </c>
      <c r="E13" s="26">
        <f>SUM(C13:D13)</f>
        <v>159920732.07000002</v>
      </c>
      <c r="F13" s="23">
        <v>159920732.06999999</v>
      </c>
      <c r="G13" s="23">
        <v>159920732.06999999</v>
      </c>
      <c r="H13" s="30">
        <f>SUM(E13-F13)</f>
        <v>2.9802322387695313E-8</v>
      </c>
    </row>
    <row r="14" spans="2:9" ht="23.1" customHeight="1" x14ac:dyDescent="0.2">
      <c r="B14" s="10" t="s">
        <v>15</v>
      </c>
      <c r="C14" s="22">
        <v>25526422.91</v>
      </c>
      <c r="D14" s="22">
        <v>-1009690.5199999996</v>
      </c>
      <c r="E14" s="26">
        <f t="shared" ref="E14:E79" si="2">SUM(C14:D14)</f>
        <v>24516732.390000001</v>
      </c>
      <c r="F14" s="23">
        <v>24516732.390000001</v>
      </c>
      <c r="G14" s="23">
        <v>24516732.390000001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157462713.71000001</v>
      </c>
      <c r="D15" s="22">
        <v>-7573779.8299999982</v>
      </c>
      <c r="E15" s="26">
        <f t="shared" si="2"/>
        <v>149888933.88</v>
      </c>
      <c r="F15" s="23">
        <v>149888933.88</v>
      </c>
      <c r="G15" s="23">
        <v>149888933.88</v>
      </c>
      <c r="H15" s="30">
        <f t="shared" si="3"/>
        <v>0</v>
      </c>
    </row>
    <row r="16" spans="2:9" x14ac:dyDescent="0.2">
      <c r="B16" s="10" t="s">
        <v>17</v>
      </c>
      <c r="C16" s="22">
        <v>38575595</v>
      </c>
      <c r="D16" s="22">
        <v>919018.58000000007</v>
      </c>
      <c r="E16" s="26">
        <f t="shared" si="2"/>
        <v>39494613.579999998</v>
      </c>
      <c r="F16" s="23">
        <v>39494613.579999998</v>
      </c>
      <c r="G16" s="23">
        <v>39494613.579999998</v>
      </c>
      <c r="H16" s="30">
        <f t="shared" si="3"/>
        <v>0</v>
      </c>
    </row>
    <row r="17" spans="2:8" x14ac:dyDescent="0.2">
      <c r="B17" s="10" t="s">
        <v>18</v>
      </c>
      <c r="C17" s="22">
        <v>216057439.81999999</v>
      </c>
      <c r="D17" s="22">
        <v>-35508738.889999986</v>
      </c>
      <c r="E17" s="26">
        <f t="shared" si="2"/>
        <v>180548700.93000001</v>
      </c>
      <c r="F17" s="23">
        <v>164084700.93000001</v>
      </c>
      <c r="G17" s="23">
        <v>163937475.34</v>
      </c>
      <c r="H17" s="30">
        <f t="shared" si="3"/>
        <v>16464000</v>
      </c>
    </row>
    <row r="18" spans="2:8" x14ac:dyDescent="0.2">
      <c r="B18" s="10" t="s">
        <v>19</v>
      </c>
      <c r="C18" s="22">
        <v>3178875.03</v>
      </c>
      <c r="D18" s="22">
        <v>-3003657.8099999996</v>
      </c>
      <c r="E18" s="26">
        <f t="shared" si="2"/>
        <v>175217.2200000002</v>
      </c>
      <c r="F18" s="23">
        <v>175217.22</v>
      </c>
      <c r="G18" s="23">
        <v>175217.22</v>
      </c>
      <c r="H18" s="30">
        <f t="shared" si="3"/>
        <v>2.0372681319713593E-10</v>
      </c>
    </row>
    <row r="19" spans="2:8" x14ac:dyDescent="0.2">
      <c r="B19" s="10" t="s">
        <v>20</v>
      </c>
      <c r="C19" s="22">
        <v>77773002.579999998</v>
      </c>
      <c r="D19" s="22">
        <v>-2055924.1600000039</v>
      </c>
      <c r="E19" s="26">
        <f t="shared" si="2"/>
        <v>75717078.419999987</v>
      </c>
      <c r="F19" s="23">
        <v>75717078.420000002</v>
      </c>
      <c r="G19" s="23">
        <v>75717078.420000002</v>
      </c>
      <c r="H19" s="30">
        <f t="shared" si="3"/>
        <v>-1.4901161193847656E-8</v>
      </c>
    </row>
    <row r="20" spans="2:8" s="9" customFormat="1" x14ac:dyDescent="0.2">
      <c r="B20" s="12" t="s">
        <v>21</v>
      </c>
      <c r="C20" s="7">
        <f>SUM(C21:C29)</f>
        <v>197531609.66999999</v>
      </c>
      <c r="D20" s="7">
        <f t="shared" ref="D20:H20" si="4">SUM(D21:D29)</f>
        <v>-48418766.930000007</v>
      </c>
      <c r="E20" s="25">
        <f t="shared" si="4"/>
        <v>149112842.74000001</v>
      </c>
      <c r="F20" s="7">
        <f t="shared" si="4"/>
        <v>17240247.969999999</v>
      </c>
      <c r="G20" s="7">
        <f t="shared" si="4"/>
        <v>16214557.059999999</v>
      </c>
      <c r="H20" s="25">
        <f t="shared" si="4"/>
        <v>131872594.77000001</v>
      </c>
    </row>
    <row r="21" spans="2:8" ht="24" x14ac:dyDescent="0.2">
      <c r="B21" s="10" t="s">
        <v>22</v>
      </c>
      <c r="C21" s="22">
        <v>9243872.3499999996</v>
      </c>
      <c r="D21" s="22">
        <v>-6066930.5599999987</v>
      </c>
      <c r="E21" s="26">
        <f t="shared" si="2"/>
        <v>3176941.790000001</v>
      </c>
      <c r="F21" s="23">
        <v>1238917.6500000001</v>
      </c>
      <c r="G21" s="23">
        <v>1168746.58</v>
      </c>
      <c r="H21" s="30">
        <f t="shared" si="3"/>
        <v>1938024.1400000008</v>
      </c>
    </row>
    <row r="22" spans="2:8" x14ac:dyDescent="0.2">
      <c r="B22" s="10" t="s">
        <v>23</v>
      </c>
      <c r="C22" s="22">
        <v>23785482.09</v>
      </c>
      <c r="D22" s="22">
        <v>-4876071.0500000007</v>
      </c>
      <c r="E22" s="26">
        <f t="shared" si="2"/>
        <v>18909411.039999999</v>
      </c>
      <c r="F22" s="23">
        <v>4551240.8600000003</v>
      </c>
      <c r="G22" s="23">
        <v>4500868.37</v>
      </c>
      <c r="H22" s="30">
        <f t="shared" si="3"/>
        <v>14358170.18</v>
      </c>
    </row>
    <row r="23" spans="2:8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x14ac:dyDescent="0.2">
      <c r="B24" s="10" t="s">
        <v>25</v>
      </c>
      <c r="C24" s="22">
        <v>23563401.75</v>
      </c>
      <c r="D24" s="22">
        <v>-9128439.2799999993</v>
      </c>
      <c r="E24" s="26">
        <f t="shared" si="2"/>
        <v>14434962.470000001</v>
      </c>
      <c r="F24" s="23">
        <v>754654.81</v>
      </c>
      <c r="G24" s="23">
        <v>736814.9</v>
      </c>
      <c r="H24" s="30">
        <f t="shared" si="3"/>
        <v>13680307.66</v>
      </c>
    </row>
    <row r="25" spans="2:8" ht="23.45" customHeight="1" x14ac:dyDescent="0.2">
      <c r="B25" s="10" t="s">
        <v>26</v>
      </c>
      <c r="C25" s="22">
        <v>2178987.13</v>
      </c>
      <c r="D25" s="22">
        <v>-853272.46</v>
      </c>
      <c r="E25" s="26">
        <f t="shared" si="2"/>
        <v>1325714.67</v>
      </c>
      <c r="F25" s="23">
        <v>177882.45</v>
      </c>
      <c r="G25" s="23">
        <v>173532.45</v>
      </c>
      <c r="H25" s="30">
        <f t="shared" si="3"/>
        <v>1147832.22</v>
      </c>
    </row>
    <row r="26" spans="2:8" x14ac:dyDescent="0.2">
      <c r="B26" s="10" t="s">
        <v>27</v>
      </c>
      <c r="C26" s="22">
        <v>110026609.90000001</v>
      </c>
      <c r="D26" s="22">
        <v>-5319563.2300000042</v>
      </c>
      <c r="E26" s="26">
        <f t="shared" si="2"/>
        <v>104707046.67</v>
      </c>
      <c r="F26" s="23">
        <v>9949321.4499999993</v>
      </c>
      <c r="G26" s="23">
        <v>9253795.8499999996</v>
      </c>
      <c r="H26" s="30">
        <f t="shared" si="3"/>
        <v>94757725.219999999</v>
      </c>
    </row>
    <row r="27" spans="2:8" x14ac:dyDescent="0.2">
      <c r="B27" s="10" t="s">
        <v>28</v>
      </c>
      <c r="C27" s="22">
        <v>7734241.0999999996</v>
      </c>
      <c r="D27" s="22">
        <v>-4432255.63</v>
      </c>
      <c r="E27" s="26">
        <f t="shared" si="2"/>
        <v>3301985.4699999997</v>
      </c>
      <c r="F27" s="23">
        <v>260270.31</v>
      </c>
      <c r="G27" s="23">
        <v>95060.29</v>
      </c>
      <c r="H27" s="30">
        <f t="shared" si="3"/>
        <v>3041715.1599999997</v>
      </c>
    </row>
    <row r="28" spans="2:8" ht="12" customHeight="1" x14ac:dyDescent="0.2">
      <c r="B28" s="10" t="s">
        <v>29</v>
      </c>
      <c r="C28" s="22">
        <v>10723000</v>
      </c>
      <c r="D28" s="22">
        <v>-10602776.76</v>
      </c>
      <c r="E28" s="26">
        <f t="shared" si="2"/>
        <v>120223.24000000022</v>
      </c>
      <c r="F28" s="23">
        <v>92978.84</v>
      </c>
      <c r="G28" s="23">
        <v>92978.84</v>
      </c>
      <c r="H28" s="30">
        <f t="shared" si="3"/>
        <v>27244.400000000227</v>
      </c>
    </row>
    <row r="29" spans="2:8" ht="26.1" customHeight="1" x14ac:dyDescent="0.2">
      <c r="B29" s="10" t="s">
        <v>30</v>
      </c>
      <c r="C29" s="22">
        <v>10276015.35</v>
      </c>
      <c r="D29" s="22">
        <v>-7139457.959999999</v>
      </c>
      <c r="E29" s="26">
        <f t="shared" si="2"/>
        <v>3136557.3900000006</v>
      </c>
      <c r="F29" s="23">
        <v>214981.6</v>
      </c>
      <c r="G29" s="23">
        <v>192759.78</v>
      </c>
      <c r="H29" s="30">
        <f t="shared" si="3"/>
        <v>2921575.7900000005</v>
      </c>
    </row>
    <row r="30" spans="2:8" s="9" customFormat="1" x14ac:dyDescent="0.2">
      <c r="B30" s="12" t="s">
        <v>31</v>
      </c>
      <c r="C30" s="7">
        <f>SUM(C31:C39)</f>
        <v>844225501.99999988</v>
      </c>
      <c r="D30" s="7">
        <f t="shared" ref="D30:H30" si="5">SUM(D31:D39)</f>
        <v>-25710724.739999946</v>
      </c>
      <c r="E30" s="25">
        <f t="shared" si="5"/>
        <v>818514777.25999999</v>
      </c>
      <c r="F30" s="7">
        <f t="shared" si="5"/>
        <v>225830690.34</v>
      </c>
      <c r="G30" s="7">
        <f t="shared" si="5"/>
        <v>209457769.00000003</v>
      </c>
      <c r="H30" s="25">
        <f t="shared" si="5"/>
        <v>592684086.92000008</v>
      </c>
    </row>
    <row r="31" spans="2:8" x14ac:dyDescent="0.2">
      <c r="B31" s="10" t="s">
        <v>32</v>
      </c>
      <c r="C31" s="22">
        <v>57436548.170000002</v>
      </c>
      <c r="D31" s="22">
        <v>7473947.1300000027</v>
      </c>
      <c r="E31" s="26">
        <f t="shared" si="2"/>
        <v>64910495.300000004</v>
      </c>
      <c r="F31" s="23">
        <v>55437773.020000003</v>
      </c>
      <c r="G31" s="23">
        <v>54817104.880000003</v>
      </c>
      <c r="H31" s="30">
        <f t="shared" si="3"/>
        <v>9472722.2800000012</v>
      </c>
    </row>
    <row r="32" spans="2:8" x14ac:dyDescent="0.2">
      <c r="B32" s="10" t="s">
        <v>33</v>
      </c>
      <c r="C32" s="22">
        <v>44548359.369999997</v>
      </c>
      <c r="D32" s="22">
        <v>42054237.590000004</v>
      </c>
      <c r="E32" s="26">
        <f t="shared" si="2"/>
        <v>86602596.960000008</v>
      </c>
      <c r="F32" s="23">
        <v>4223214.92</v>
      </c>
      <c r="G32" s="23">
        <v>3789554.76</v>
      </c>
      <c r="H32" s="30">
        <f t="shared" si="3"/>
        <v>82379382.040000007</v>
      </c>
    </row>
    <row r="33" spans="2:8" x14ac:dyDescent="0.2">
      <c r="B33" s="10" t="s">
        <v>34</v>
      </c>
      <c r="C33" s="22">
        <v>48759194.329999998</v>
      </c>
      <c r="D33" s="22">
        <v>-8999772.1600000039</v>
      </c>
      <c r="E33" s="26">
        <f t="shared" si="2"/>
        <v>39759422.169999994</v>
      </c>
      <c r="F33" s="23">
        <v>7403321.6699999999</v>
      </c>
      <c r="G33" s="23">
        <v>4347748.5999999996</v>
      </c>
      <c r="H33" s="30">
        <f t="shared" si="3"/>
        <v>32356100.499999993</v>
      </c>
    </row>
    <row r="34" spans="2:8" ht="24.6" customHeight="1" x14ac:dyDescent="0.2">
      <c r="B34" s="10" t="s">
        <v>35</v>
      </c>
      <c r="C34" s="22">
        <v>51111014.380000003</v>
      </c>
      <c r="D34" s="22">
        <v>15395480.149999999</v>
      </c>
      <c r="E34" s="26">
        <f t="shared" si="2"/>
        <v>66506494.530000001</v>
      </c>
      <c r="F34" s="23">
        <v>56363541.300000004</v>
      </c>
      <c r="G34" s="23">
        <v>56229987.670000002</v>
      </c>
      <c r="H34" s="30">
        <f t="shared" si="3"/>
        <v>10142953.229999997</v>
      </c>
    </row>
    <row r="35" spans="2:8" x14ac:dyDescent="0.2">
      <c r="B35" s="10" t="s">
        <v>36</v>
      </c>
      <c r="C35" s="22">
        <v>472836859.39999998</v>
      </c>
      <c r="D35" s="22">
        <v>-69821064.679999948</v>
      </c>
      <c r="E35" s="26">
        <f t="shared" si="2"/>
        <v>403015794.72000003</v>
      </c>
      <c r="F35" s="23">
        <v>58519997.289999999</v>
      </c>
      <c r="G35" s="23">
        <v>48113875.640000001</v>
      </c>
      <c r="H35" s="30">
        <f t="shared" si="3"/>
        <v>344495797.43000001</v>
      </c>
    </row>
    <row r="36" spans="2:8" x14ac:dyDescent="0.2">
      <c r="B36" s="10" t="s">
        <v>37</v>
      </c>
      <c r="C36" s="22">
        <v>116159851.61</v>
      </c>
      <c r="D36" s="22">
        <v>-1644836.4400000013</v>
      </c>
      <c r="E36" s="26">
        <f t="shared" si="2"/>
        <v>114515015.17</v>
      </c>
      <c r="F36" s="23">
        <v>5030147.38</v>
      </c>
      <c r="G36" s="23">
        <v>3930485.24</v>
      </c>
      <c r="H36" s="30">
        <f t="shared" si="3"/>
        <v>109484867.79000001</v>
      </c>
    </row>
    <row r="37" spans="2:8" x14ac:dyDescent="0.2">
      <c r="B37" s="10" t="s">
        <v>38</v>
      </c>
      <c r="C37" s="22">
        <v>1837409</v>
      </c>
      <c r="D37" s="22">
        <v>33663.149999999907</v>
      </c>
      <c r="E37" s="26">
        <f t="shared" si="2"/>
        <v>1871072.15</v>
      </c>
      <c r="F37" s="23">
        <v>1791072.1500000001</v>
      </c>
      <c r="G37" s="23">
        <v>1640836.34</v>
      </c>
      <c r="H37" s="30">
        <f t="shared" si="3"/>
        <v>79999.999999999767</v>
      </c>
    </row>
    <row r="38" spans="2:8" x14ac:dyDescent="0.2">
      <c r="B38" s="10" t="s">
        <v>39</v>
      </c>
      <c r="C38" s="22">
        <v>14662042.310000001</v>
      </c>
      <c r="D38" s="22">
        <v>-5588733.6699999999</v>
      </c>
      <c r="E38" s="26">
        <f t="shared" si="2"/>
        <v>9073308.6400000006</v>
      </c>
      <c r="F38" s="23">
        <v>5021669.5699999994</v>
      </c>
      <c r="G38" s="23">
        <v>4693987.22</v>
      </c>
      <c r="H38" s="30">
        <f t="shared" si="3"/>
        <v>4051639.0700000012</v>
      </c>
    </row>
    <row r="39" spans="2:8" x14ac:dyDescent="0.2">
      <c r="B39" s="10" t="s">
        <v>40</v>
      </c>
      <c r="C39" s="22">
        <v>36874223.43</v>
      </c>
      <c r="D39" s="22">
        <v>-4613645.8099999987</v>
      </c>
      <c r="E39" s="26">
        <f t="shared" si="2"/>
        <v>32260577.620000001</v>
      </c>
      <c r="F39" s="23">
        <v>32039953.039999999</v>
      </c>
      <c r="G39" s="23">
        <v>31894188.649999999</v>
      </c>
      <c r="H39" s="30">
        <f t="shared" si="3"/>
        <v>220624.58000000194</v>
      </c>
    </row>
    <row r="40" spans="2:8" s="9" customFormat="1" ht="25.5" customHeight="1" x14ac:dyDescent="0.2">
      <c r="B40" s="12" t="s">
        <v>41</v>
      </c>
      <c r="C40" s="7">
        <f>SUM(C41:C49)</f>
        <v>583887477.11999989</v>
      </c>
      <c r="D40" s="7">
        <f t="shared" ref="D40:H40" si="6">SUM(D41:D49)</f>
        <v>114433872.84</v>
      </c>
      <c r="E40" s="25">
        <f t="shared" si="6"/>
        <v>698321349.96000004</v>
      </c>
      <c r="F40" s="7">
        <f t="shared" si="6"/>
        <v>673369938.33999991</v>
      </c>
      <c r="G40" s="7">
        <f t="shared" si="6"/>
        <v>673180871.29999995</v>
      </c>
      <c r="H40" s="25">
        <f t="shared" si="6"/>
        <v>24951411.620000031</v>
      </c>
    </row>
    <row r="41" spans="2:8" x14ac:dyDescent="0.2">
      <c r="B41" s="10" t="s">
        <v>42</v>
      </c>
      <c r="C41" s="22">
        <v>327935592.32999998</v>
      </c>
      <c r="D41" s="22">
        <v>-11759092.4</v>
      </c>
      <c r="E41" s="26">
        <f t="shared" si="2"/>
        <v>316176499.93000001</v>
      </c>
      <c r="F41" s="23">
        <v>316176499.93000001</v>
      </c>
      <c r="G41" s="23">
        <v>316176499.93000001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145902764.97999999</v>
      </c>
      <c r="D44" s="22">
        <v>124546425.20000002</v>
      </c>
      <c r="E44" s="26">
        <f t="shared" si="2"/>
        <v>270449190.18000001</v>
      </c>
      <c r="F44" s="23">
        <v>246892311.70999998</v>
      </c>
      <c r="G44" s="23">
        <v>246703244.66999999</v>
      </c>
      <c r="H44" s="30">
        <f t="shared" si="3"/>
        <v>23556878.470000029</v>
      </c>
    </row>
    <row r="45" spans="2:8" x14ac:dyDescent="0.2">
      <c r="B45" s="10" t="s">
        <v>46</v>
      </c>
      <c r="C45" s="22">
        <v>4008695.58</v>
      </c>
      <c r="D45" s="22">
        <v>-589669.08999999985</v>
      </c>
      <c r="E45" s="26">
        <f t="shared" si="2"/>
        <v>3419026.49</v>
      </c>
      <c r="F45" s="23">
        <v>3419026.49</v>
      </c>
      <c r="G45" s="23">
        <v>3419026.49</v>
      </c>
      <c r="H45" s="30">
        <f t="shared" si="3"/>
        <v>0</v>
      </c>
    </row>
    <row r="46" spans="2:8" x14ac:dyDescent="0.2">
      <c r="B46" s="10" t="s">
        <v>47</v>
      </c>
      <c r="C46" s="22">
        <v>34591913.229999997</v>
      </c>
      <c r="D46" s="22">
        <v>-9561591.8000000007</v>
      </c>
      <c r="E46" s="26">
        <f t="shared" si="2"/>
        <v>25030321.429999996</v>
      </c>
      <c r="F46" s="23">
        <v>25030321.43</v>
      </c>
      <c r="G46" s="23">
        <v>25030321.43</v>
      </c>
      <c r="H46" s="30">
        <f t="shared" si="3"/>
        <v>-3.7252902984619141E-9</v>
      </c>
    </row>
    <row r="47" spans="2:8" x14ac:dyDescent="0.2">
      <c r="B47" s="10" t="s">
        <v>48</v>
      </c>
      <c r="C47" s="22">
        <v>71448511</v>
      </c>
      <c r="D47" s="22">
        <v>11797800.93</v>
      </c>
      <c r="E47" s="26">
        <f t="shared" si="2"/>
        <v>83246311.930000007</v>
      </c>
      <c r="F47" s="23">
        <v>81851778.780000001</v>
      </c>
      <c r="G47" s="23">
        <v>81851778.780000001</v>
      </c>
      <c r="H47" s="30">
        <f t="shared" si="3"/>
        <v>1394533.150000006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5016364.49</v>
      </c>
      <c r="D50" s="7">
        <f t="shared" ref="D50:H50" si="7">SUM(D51:D59)</f>
        <v>3490588.0699999994</v>
      </c>
      <c r="E50" s="25">
        <f t="shared" si="7"/>
        <v>8506952.5599999987</v>
      </c>
      <c r="F50" s="7">
        <f t="shared" si="7"/>
        <v>181151</v>
      </c>
      <c r="G50" s="7">
        <f t="shared" si="7"/>
        <v>113829.84</v>
      </c>
      <c r="H50" s="25">
        <f t="shared" si="7"/>
        <v>8325801.5599999996</v>
      </c>
    </row>
    <row r="51" spans="2:8" x14ac:dyDescent="0.2">
      <c r="B51" s="10" t="s">
        <v>52</v>
      </c>
      <c r="C51" s="22">
        <v>3859208.1</v>
      </c>
      <c r="D51" s="22">
        <v>245805.52999999933</v>
      </c>
      <c r="E51" s="26">
        <f t="shared" si="2"/>
        <v>4105013.6299999994</v>
      </c>
      <c r="F51" s="23">
        <v>144223.78</v>
      </c>
      <c r="G51" s="23">
        <v>113829.84</v>
      </c>
      <c r="H51" s="30">
        <f t="shared" si="3"/>
        <v>3960789.8499999996</v>
      </c>
    </row>
    <row r="52" spans="2:8" x14ac:dyDescent="0.2">
      <c r="B52" s="10" t="s">
        <v>53</v>
      </c>
      <c r="C52" s="22">
        <v>105000</v>
      </c>
      <c r="D52" s="22">
        <v>695000</v>
      </c>
      <c r="E52" s="26">
        <f t="shared" si="2"/>
        <v>800000</v>
      </c>
      <c r="F52" s="23">
        <v>0</v>
      </c>
      <c r="G52" s="23">
        <v>0</v>
      </c>
      <c r="H52" s="30">
        <f t="shared" si="3"/>
        <v>800000</v>
      </c>
    </row>
    <row r="53" spans="2:8" x14ac:dyDescent="0.2">
      <c r="B53" s="10" t="s">
        <v>54</v>
      </c>
      <c r="C53" s="22">
        <v>200000</v>
      </c>
      <c r="D53" s="22">
        <v>-200000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">
      <c r="B54" s="10" t="s">
        <v>55</v>
      </c>
      <c r="C54" s="22">
        <v>0</v>
      </c>
      <c r="D54" s="22">
        <v>0</v>
      </c>
      <c r="E54" s="26">
        <f t="shared" si="2"/>
        <v>0</v>
      </c>
      <c r="F54" s="23">
        <v>0</v>
      </c>
      <c r="G54" s="23">
        <v>0</v>
      </c>
      <c r="H54" s="30">
        <f t="shared" si="3"/>
        <v>0</v>
      </c>
    </row>
    <row r="55" spans="2:8" x14ac:dyDescent="0.2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">
      <c r="B56" s="10" t="s">
        <v>57</v>
      </c>
      <c r="C56" s="22">
        <v>851156.39</v>
      </c>
      <c r="D56" s="22">
        <v>2750782.54</v>
      </c>
      <c r="E56" s="26">
        <f t="shared" si="2"/>
        <v>3601938.93</v>
      </c>
      <c r="F56" s="23">
        <v>36927.22</v>
      </c>
      <c r="G56" s="23">
        <v>0</v>
      </c>
      <c r="H56" s="30">
        <f t="shared" si="3"/>
        <v>3565011.71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1000</v>
      </c>
      <c r="D58" s="22">
        <v>-1000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0</v>
      </c>
      <c r="D59" s="22">
        <v>0</v>
      </c>
      <c r="E59" s="26">
        <f t="shared" si="2"/>
        <v>0</v>
      </c>
      <c r="F59" s="23">
        <v>0</v>
      </c>
      <c r="G59" s="23">
        <v>0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425971260.80000001</v>
      </c>
      <c r="D60" s="7">
        <f t="shared" ref="D60:H60" si="8">SUM(D61:D63)</f>
        <v>797735949.26999974</v>
      </c>
      <c r="E60" s="25">
        <f t="shared" si="8"/>
        <v>1223707210.0699997</v>
      </c>
      <c r="F60" s="7">
        <f t="shared" si="8"/>
        <v>115404614.2</v>
      </c>
      <c r="G60" s="7">
        <f t="shared" si="8"/>
        <v>107514841.11</v>
      </c>
      <c r="H60" s="25">
        <f t="shared" si="8"/>
        <v>1108302595.8699999</v>
      </c>
    </row>
    <row r="61" spans="2:8" x14ac:dyDescent="0.2">
      <c r="B61" s="10" t="s">
        <v>62</v>
      </c>
      <c r="C61" s="22">
        <v>53669864.969999999</v>
      </c>
      <c r="D61" s="22">
        <v>1115456934.6999998</v>
      </c>
      <c r="E61" s="26">
        <f t="shared" si="2"/>
        <v>1169126799.6699998</v>
      </c>
      <c r="F61" s="23">
        <v>114235015.93000001</v>
      </c>
      <c r="G61" s="23">
        <v>107306645.89</v>
      </c>
      <c r="H61" s="30">
        <f t="shared" si="3"/>
        <v>1054891783.7399998</v>
      </c>
    </row>
    <row r="62" spans="2:8" x14ac:dyDescent="0.2">
      <c r="B62" s="10" t="s">
        <v>63</v>
      </c>
      <c r="C62" s="22">
        <v>39982710.020000003</v>
      </c>
      <c r="D62" s="22">
        <v>14582388.270000001</v>
      </c>
      <c r="E62" s="26">
        <f t="shared" si="2"/>
        <v>54565098.290000007</v>
      </c>
      <c r="F62" s="23">
        <v>1169598.27</v>
      </c>
      <c r="G62" s="23">
        <v>208195.22</v>
      </c>
      <c r="H62" s="30">
        <f t="shared" si="3"/>
        <v>53395500.020000003</v>
      </c>
    </row>
    <row r="63" spans="2:8" x14ac:dyDescent="0.2">
      <c r="B63" s="10" t="s">
        <v>64</v>
      </c>
      <c r="C63" s="22">
        <v>332318685.81</v>
      </c>
      <c r="D63" s="22">
        <v>-332303373.69999999</v>
      </c>
      <c r="E63" s="26">
        <f t="shared" si="2"/>
        <v>15312.110000014305</v>
      </c>
      <c r="F63" s="23">
        <v>0</v>
      </c>
      <c r="G63" s="23">
        <v>0</v>
      </c>
      <c r="H63" s="30">
        <f>SUM(E63-F63)</f>
        <v>15312.110000014305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46300000</v>
      </c>
      <c r="D77" s="7">
        <f t="shared" ref="D77:H77" si="11">SUM(D78:D84)</f>
        <v>0</v>
      </c>
      <c r="E77" s="25">
        <f t="shared" si="11"/>
        <v>46300000</v>
      </c>
      <c r="F77" s="7">
        <f t="shared" si="11"/>
        <v>0</v>
      </c>
      <c r="G77" s="7">
        <f t="shared" si="11"/>
        <v>0</v>
      </c>
      <c r="H77" s="25">
        <f t="shared" si="11"/>
        <v>46300000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12.75" thickBot="1" x14ac:dyDescent="0.25">
      <c r="B84" s="10" t="s">
        <v>85</v>
      </c>
      <c r="C84" s="22">
        <v>46300000</v>
      </c>
      <c r="D84" s="22">
        <v>0</v>
      </c>
      <c r="E84" s="26">
        <f t="shared" si="12"/>
        <v>46300000</v>
      </c>
      <c r="F84" s="23">
        <v>0</v>
      </c>
      <c r="G84" s="22">
        <v>0</v>
      </c>
      <c r="H84" s="30">
        <f t="shared" si="13"/>
        <v>46300000</v>
      </c>
    </row>
    <row r="85" spans="2:8" ht="24.75" customHeight="1" x14ac:dyDescent="0.2">
      <c r="B85" s="14" t="s">
        <v>86</v>
      </c>
      <c r="C85" s="15">
        <f>SUM(C86,C94,C104,C114,C124,C134,C138,C147,C151)</f>
        <v>907722205.87</v>
      </c>
      <c r="D85" s="15">
        <f t="shared" ref="D85:H85" si="14">SUM(D86,D94,D104,D114,D124,D134,D138,D147,D151)</f>
        <v>366183526.88</v>
      </c>
      <c r="E85" s="27">
        <f t="shared" si="14"/>
        <v>1273905732.75</v>
      </c>
      <c r="F85" s="15">
        <f t="shared" si="14"/>
        <v>168764166.82999998</v>
      </c>
      <c r="G85" s="15">
        <f t="shared" si="14"/>
        <v>147776649.76999998</v>
      </c>
      <c r="H85" s="27">
        <f t="shared" si="14"/>
        <v>1105141565.9200001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x14ac:dyDescent="0.2">
      <c r="B94" s="17" t="s">
        <v>21</v>
      </c>
      <c r="C94" s="7">
        <f>SUM(C95:C103)</f>
        <v>131247035.09999999</v>
      </c>
      <c r="D94" s="7">
        <f t="shared" ref="D94:H94" si="18">SUM(D95:D103)</f>
        <v>2957923.43</v>
      </c>
      <c r="E94" s="25">
        <f t="shared" si="18"/>
        <v>134204958.53</v>
      </c>
      <c r="F94" s="7">
        <f t="shared" si="18"/>
        <v>0</v>
      </c>
      <c r="G94" s="7">
        <f t="shared" si="18"/>
        <v>0</v>
      </c>
      <c r="H94" s="25">
        <f t="shared" si="18"/>
        <v>134204958.53</v>
      </c>
    </row>
    <row r="95" spans="2:8" ht="24" x14ac:dyDescent="0.2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x14ac:dyDescent="0.2">
      <c r="B98" s="10" t="s">
        <v>25</v>
      </c>
      <c r="C98" s="22">
        <v>4363280.47</v>
      </c>
      <c r="D98" s="22">
        <v>-419948.66999999993</v>
      </c>
      <c r="E98" s="26">
        <f t="shared" si="17"/>
        <v>3943331.8</v>
      </c>
      <c r="F98" s="23">
        <v>0</v>
      </c>
      <c r="G98" s="23">
        <v>0</v>
      </c>
      <c r="H98" s="30">
        <f t="shared" si="16"/>
        <v>3943331.8</v>
      </c>
    </row>
    <row r="99" spans="2:18" x14ac:dyDescent="0.2">
      <c r="B99" s="10" t="s">
        <v>26</v>
      </c>
      <c r="C99" s="22">
        <v>47316.61</v>
      </c>
      <c r="D99" s="22">
        <v>18935</v>
      </c>
      <c r="E99" s="26">
        <f t="shared" si="17"/>
        <v>66251.61</v>
      </c>
      <c r="F99" s="23">
        <v>0</v>
      </c>
      <c r="G99" s="23">
        <v>0</v>
      </c>
      <c r="H99" s="30">
        <f t="shared" si="16"/>
        <v>66251.61</v>
      </c>
      <c r="J99" s="18"/>
    </row>
    <row r="100" spans="2:18" x14ac:dyDescent="0.2">
      <c r="B100" s="10" t="s">
        <v>27</v>
      </c>
      <c r="C100" s="22">
        <v>100580429.12</v>
      </c>
      <c r="D100" s="22">
        <v>0</v>
      </c>
      <c r="E100" s="26">
        <f t="shared" si="17"/>
        <v>100580429.12</v>
      </c>
      <c r="F100" s="23">
        <v>0</v>
      </c>
      <c r="G100" s="23">
        <v>0</v>
      </c>
      <c r="H100" s="30">
        <f t="shared" si="16"/>
        <v>100580429.12</v>
      </c>
      <c r="R100" s="2"/>
    </row>
    <row r="101" spans="2:18" x14ac:dyDescent="0.2">
      <c r="B101" s="10" t="s">
        <v>28</v>
      </c>
      <c r="C101" s="22">
        <v>26256008.899999999</v>
      </c>
      <c r="D101" s="22">
        <v>3345937.1</v>
      </c>
      <c r="E101" s="26">
        <f t="shared" si="17"/>
        <v>29601946</v>
      </c>
      <c r="F101" s="23">
        <v>0</v>
      </c>
      <c r="G101" s="23">
        <v>0</v>
      </c>
      <c r="H101" s="30">
        <f t="shared" si="16"/>
        <v>29601946</v>
      </c>
    </row>
    <row r="102" spans="2:18" ht="12.6" customHeight="1" x14ac:dyDescent="0.2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6" customHeight="1" x14ac:dyDescent="0.2">
      <c r="B103" s="10" t="s">
        <v>30</v>
      </c>
      <c r="C103" s="22">
        <v>0</v>
      </c>
      <c r="D103" s="22">
        <v>13000</v>
      </c>
      <c r="E103" s="26">
        <f t="shared" si="17"/>
        <v>13000</v>
      </c>
      <c r="F103" s="23">
        <v>0</v>
      </c>
      <c r="G103" s="23">
        <v>0</v>
      </c>
      <c r="H103" s="30">
        <f t="shared" si="16"/>
        <v>13000</v>
      </c>
    </row>
    <row r="104" spans="2:18" x14ac:dyDescent="0.2">
      <c r="B104" s="17" t="s">
        <v>31</v>
      </c>
      <c r="C104" s="7">
        <f>SUM(C105:C113)</f>
        <v>552268018.51999998</v>
      </c>
      <c r="D104" s="7">
        <f t="shared" ref="D104:H104" si="19">SUM(D105:D113)</f>
        <v>-16336083.1</v>
      </c>
      <c r="E104" s="25">
        <f t="shared" si="19"/>
        <v>535931935.41999996</v>
      </c>
      <c r="F104" s="7">
        <f t="shared" si="19"/>
        <v>109545462.49999999</v>
      </c>
      <c r="G104" s="7">
        <f t="shared" si="19"/>
        <v>89935124.5</v>
      </c>
      <c r="H104" s="25">
        <f t="shared" si="19"/>
        <v>426386472.91999996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300698732.99000001</v>
      </c>
      <c r="D106" s="22">
        <v>6957326.9000000004</v>
      </c>
      <c r="E106" s="26">
        <f t="shared" si="17"/>
        <v>307656059.88999999</v>
      </c>
      <c r="F106" s="23">
        <v>76370333.229999989</v>
      </c>
      <c r="G106" s="23">
        <v>56759995.229999997</v>
      </c>
      <c r="H106" s="30">
        <f t="shared" si="16"/>
        <v>231285726.66</v>
      </c>
    </row>
    <row r="107" spans="2:18" x14ac:dyDescent="0.2">
      <c r="B107" s="10" t="s">
        <v>34</v>
      </c>
      <c r="C107" s="22">
        <v>1200000</v>
      </c>
      <c r="D107" s="22">
        <v>509590</v>
      </c>
      <c r="E107" s="26">
        <f t="shared" si="17"/>
        <v>1709590</v>
      </c>
      <c r="F107" s="23">
        <v>0</v>
      </c>
      <c r="G107" s="23">
        <v>0</v>
      </c>
      <c r="H107" s="30">
        <f t="shared" si="16"/>
        <v>1709590</v>
      </c>
    </row>
    <row r="108" spans="2:18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x14ac:dyDescent="0.2">
      <c r="B109" s="10" t="s">
        <v>36</v>
      </c>
      <c r="C109" s="22">
        <v>250369285.53</v>
      </c>
      <c r="D109" s="22">
        <v>-23803000</v>
      </c>
      <c r="E109" s="26">
        <f t="shared" si="17"/>
        <v>226566285.53</v>
      </c>
      <c r="F109" s="23">
        <v>33175129.27</v>
      </c>
      <c r="G109" s="23">
        <v>33175129.27</v>
      </c>
      <c r="H109" s="30">
        <f t="shared" si="16"/>
        <v>193391156.25999999</v>
      </c>
    </row>
    <row r="110" spans="2:18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38024602.920000002</v>
      </c>
      <c r="D114" s="7">
        <f t="shared" ref="D114:H114" si="20">SUM(D115:D123)</f>
        <v>53870789.310000002</v>
      </c>
      <c r="E114" s="25">
        <f t="shared" si="20"/>
        <v>91895392.230000004</v>
      </c>
      <c r="F114" s="7">
        <f t="shared" si="20"/>
        <v>6750848.9699999997</v>
      </c>
      <c r="G114" s="7">
        <f t="shared" si="20"/>
        <v>6750848.9699999997</v>
      </c>
      <c r="H114" s="25">
        <f t="shared" si="20"/>
        <v>85144543.25999999</v>
      </c>
    </row>
    <row r="115" spans="2:8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38024602.920000002</v>
      </c>
      <c r="D118" s="22">
        <v>47962781.310000002</v>
      </c>
      <c r="E118" s="26">
        <f t="shared" si="17"/>
        <v>85987384.230000004</v>
      </c>
      <c r="F118" s="23">
        <v>842843.43</v>
      </c>
      <c r="G118" s="23">
        <v>842843.43</v>
      </c>
      <c r="H118" s="30">
        <f t="shared" si="16"/>
        <v>85144540.799999997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5908008</v>
      </c>
      <c r="E121" s="26">
        <f t="shared" si="17"/>
        <v>5908008</v>
      </c>
      <c r="F121" s="23">
        <v>5908005.54</v>
      </c>
      <c r="G121" s="23">
        <v>5908005.54</v>
      </c>
      <c r="H121" s="30">
        <f t="shared" si="16"/>
        <v>2.4599999999627471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5350000</v>
      </c>
      <c r="D124" s="7">
        <f t="shared" ref="D124:H124" si="21">SUM(D125:D133)</f>
        <v>0</v>
      </c>
      <c r="E124" s="25">
        <f t="shared" si="21"/>
        <v>5350000</v>
      </c>
      <c r="F124" s="7">
        <f t="shared" si="21"/>
        <v>0</v>
      </c>
      <c r="G124" s="7">
        <f t="shared" si="21"/>
        <v>0</v>
      </c>
      <c r="H124" s="25">
        <f t="shared" si="21"/>
        <v>5350000</v>
      </c>
    </row>
    <row r="125" spans="2:8" x14ac:dyDescent="0.2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200000</v>
      </c>
      <c r="D128" s="22">
        <v>0</v>
      </c>
      <c r="E128" s="26">
        <f t="shared" si="17"/>
        <v>200000</v>
      </c>
      <c r="F128" s="23">
        <v>0</v>
      </c>
      <c r="G128" s="23">
        <v>0</v>
      </c>
      <c r="H128" s="30">
        <f t="shared" si="16"/>
        <v>200000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3250000</v>
      </c>
      <c r="D130" s="22">
        <v>0</v>
      </c>
      <c r="E130" s="26">
        <f t="shared" si="17"/>
        <v>3250000</v>
      </c>
      <c r="F130" s="23">
        <v>0</v>
      </c>
      <c r="G130" s="23">
        <v>0</v>
      </c>
      <c r="H130" s="30">
        <f t="shared" si="16"/>
        <v>3250000</v>
      </c>
    </row>
    <row r="131" spans="2:8" x14ac:dyDescent="0.2">
      <c r="B131" s="10" t="s">
        <v>58</v>
      </c>
      <c r="C131" s="22">
        <v>1900000</v>
      </c>
      <c r="D131" s="22">
        <v>0</v>
      </c>
      <c r="E131" s="26">
        <f t="shared" si="17"/>
        <v>1900000</v>
      </c>
      <c r="F131" s="23">
        <v>0</v>
      </c>
      <c r="G131" s="22">
        <v>0</v>
      </c>
      <c r="H131" s="30">
        <f t="shared" si="16"/>
        <v>1900000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134443103.99000001</v>
      </c>
      <c r="D134" s="7">
        <f t="shared" ref="D134:H134" si="22">SUM(D135:D137)</f>
        <v>19307237.38000001</v>
      </c>
      <c r="E134" s="25">
        <f t="shared" si="22"/>
        <v>153750341.37</v>
      </c>
      <c r="F134" s="7">
        <f t="shared" si="22"/>
        <v>1377179.06</v>
      </c>
      <c r="G134" s="7">
        <f t="shared" si="22"/>
        <v>0</v>
      </c>
      <c r="H134" s="25">
        <f t="shared" si="22"/>
        <v>152373162.31</v>
      </c>
    </row>
    <row r="135" spans="2:8" x14ac:dyDescent="0.2">
      <c r="B135" s="10" t="s">
        <v>62</v>
      </c>
      <c r="C135" s="22">
        <v>8025813.9900000002</v>
      </c>
      <c r="D135" s="23">
        <v>26923403.640000008</v>
      </c>
      <c r="E135" s="26">
        <f t="shared" si="17"/>
        <v>34949217.63000001</v>
      </c>
      <c r="F135" s="23">
        <v>210485.19</v>
      </c>
      <c r="G135" s="23">
        <v>0</v>
      </c>
      <c r="H135" s="30">
        <f t="shared" si="16"/>
        <v>34738732.440000013</v>
      </c>
    </row>
    <row r="136" spans="2:8" x14ac:dyDescent="0.2">
      <c r="B136" s="10" t="s">
        <v>63</v>
      </c>
      <c r="C136" s="22">
        <v>126417290</v>
      </c>
      <c r="D136" s="23">
        <v>-7616166.2599999998</v>
      </c>
      <c r="E136" s="26">
        <f t="shared" si="17"/>
        <v>118801123.73999999</v>
      </c>
      <c r="F136" s="23">
        <v>1166693.8700000001</v>
      </c>
      <c r="G136" s="23">
        <v>0</v>
      </c>
      <c r="H136" s="30">
        <f t="shared" si="16"/>
        <v>117634429.86999999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3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46389445.339999996</v>
      </c>
      <c r="D151" s="7">
        <f t="shared" ref="D151:H151" si="25">SUM(D152:D158)</f>
        <v>306383659.86000001</v>
      </c>
      <c r="E151" s="25">
        <f t="shared" si="25"/>
        <v>352773105.20000005</v>
      </c>
      <c r="F151" s="7">
        <f t="shared" si="25"/>
        <v>51090676.299999997</v>
      </c>
      <c r="G151" s="7">
        <f t="shared" si="25"/>
        <v>51090676.299999997</v>
      </c>
      <c r="H151" s="25">
        <f t="shared" si="25"/>
        <v>301682428.90000004</v>
      </c>
    </row>
    <row r="152" spans="2:8" x14ac:dyDescent="0.2">
      <c r="B152" s="10" t="s">
        <v>79</v>
      </c>
      <c r="C152" s="22">
        <v>41585742.979999997</v>
      </c>
      <c r="D152" s="23">
        <v>286123744.81</v>
      </c>
      <c r="E152" s="26">
        <f t="shared" si="17"/>
        <v>327709487.79000002</v>
      </c>
      <c r="F152" s="23">
        <v>45971253.119999997</v>
      </c>
      <c r="G152" s="23">
        <v>45971253.119999997</v>
      </c>
      <c r="H152" s="30">
        <f t="shared" si="16"/>
        <v>281738234.67000002</v>
      </c>
    </row>
    <row r="153" spans="2:8" x14ac:dyDescent="0.2">
      <c r="B153" s="10" t="s">
        <v>80</v>
      </c>
      <c r="C153" s="22">
        <v>4645320.3600000003</v>
      </c>
      <c r="D153" s="23">
        <v>20259915.049999997</v>
      </c>
      <c r="E153" s="26">
        <f t="shared" si="17"/>
        <v>24905235.409999996</v>
      </c>
      <c r="F153" s="23">
        <v>5119423.18</v>
      </c>
      <c r="G153" s="23">
        <v>5119423.18</v>
      </c>
      <c r="H153" s="30">
        <f t="shared" si="16"/>
        <v>19785812.229999997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158382</v>
      </c>
      <c r="D155" s="23">
        <v>0</v>
      </c>
      <c r="E155" s="26">
        <f t="shared" si="26"/>
        <v>158382</v>
      </c>
      <c r="F155" s="23">
        <v>0</v>
      </c>
      <c r="G155" s="23">
        <v>0</v>
      </c>
      <c r="H155" s="30">
        <f t="shared" si="27"/>
        <v>158382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3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3694151018.2399998</v>
      </c>
      <c r="D160" s="21">
        <f t="shared" ref="D160:G160" si="28">SUM(D10,D85)</f>
        <v>1154479855.5899997</v>
      </c>
      <c r="E160" s="28">
        <f>SUM(E10,E85)</f>
        <v>4848630873.8299999</v>
      </c>
      <c r="F160" s="21">
        <f t="shared" si="28"/>
        <v>1814588817.1699998</v>
      </c>
      <c r="G160" s="21">
        <f t="shared" si="28"/>
        <v>1767909300.9799995</v>
      </c>
      <c r="H160" s="28">
        <f>SUM(H10,H85)</f>
        <v>3034042056.6599998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2024-04-23T15:04:16Z</cp:lastPrinted>
  <dcterms:created xsi:type="dcterms:W3CDTF">2020-01-08T21:14:59Z</dcterms:created>
  <dcterms:modified xsi:type="dcterms:W3CDTF">2026-04-16T19:49:18Z</dcterms:modified>
</cp:coreProperties>
</file>